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Documents\"/>
    </mc:Choice>
  </mc:AlternateContent>
  <bookViews>
    <workbookView xWindow="0" yWindow="0" windowWidth="23250" windowHeight="13020"/>
  </bookViews>
  <sheets>
    <sheet name="Daily Load Workshee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C41" i="1"/>
  <c r="C23" i="1" l="1"/>
  <c r="C24" i="1"/>
  <c r="C88" i="1"/>
  <c r="C87" i="1"/>
  <c r="C86" i="1"/>
  <c r="C89" i="1" s="1"/>
  <c r="C79" i="1"/>
  <c r="C78" i="1"/>
  <c r="C77" i="1"/>
  <c r="C76" i="1"/>
  <c r="C75" i="1"/>
  <c r="C74" i="1"/>
  <c r="C73" i="1"/>
  <c r="C72" i="1"/>
  <c r="C71" i="1"/>
  <c r="C70" i="1"/>
  <c r="C69" i="1"/>
  <c r="C68" i="1"/>
  <c r="C67" i="1"/>
  <c r="C66" i="1"/>
  <c r="C65" i="1"/>
  <c r="C64" i="1"/>
  <c r="C63" i="1"/>
  <c r="C62" i="1"/>
  <c r="C61" i="1"/>
  <c r="C60" i="1"/>
  <c r="C53" i="1"/>
  <c r="C52" i="1"/>
  <c r="C51" i="1"/>
  <c r="C50" i="1"/>
  <c r="C49" i="1"/>
  <c r="C48" i="1"/>
  <c r="C47" i="1"/>
  <c r="C46" i="1"/>
  <c r="C45" i="1"/>
  <c r="C44" i="1"/>
  <c r="C43" i="1"/>
  <c r="C42" i="1"/>
  <c r="C40" i="1"/>
  <c r="C39" i="1"/>
  <c r="C38" i="1"/>
  <c r="C37" i="1"/>
  <c r="C36" i="1"/>
  <c r="C35" i="1"/>
  <c r="C34" i="1"/>
  <c r="C33" i="1"/>
  <c r="C32" i="1"/>
  <c r="C31" i="1"/>
  <c r="C30" i="1"/>
  <c r="C29" i="1"/>
  <c r="C28" i="1"/>
  <c r="H96" i="1"/>
  <c r="H98" i="1" s="1"/>
  <c r="H88" i="1"/>
  <c r="H87" i="1"/>
  <c r="H86" i="1"/>
  <c r="H79" i="1"/>
  <c r="H78" i="1"/>
  <c r="H77" i="1"/>
  <c r="H76" i="1"/>
  <c r="H75" i="1"/>
  <c r="H74" i="1"/>
  <c r="H73" i="1"/>
  <c r="H72" i="1"/>
  <c r="H71" i="1"/>
  <c r="H70" i="1"/>
  <c r="H69" i="1"/>
  <c r="H68" i="1"/>
  <c r="H67" i="1"/>
  <c r="H66" i="1"/>
  <c r="H65" i="1"/>
  <c r="H64" i="1"/>
  <c r="H63" i="1"/>
  <c r="H62" i="1"/>
  <c r="H61" i="1"/>
  <c r="H60" i="1"/>
  <c r="H53" i="1"/>
  <c r="H52" i="1"/>
  <c r="H51" i="1"/>
  <c r="H50" i="1"/>
  <c r="H49" i="1"/>
  <c r="H48" i="1"/>
  <c r="H47" i="1"/>
  <c r="H46" i="1"/>
  <c r="H45" i="1"/>
  <c r="H44" i="1"/>
  <c r="H43" i="1"/>
  <c r="H42"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C25" i="1"/>
  <c r="C22" i="1"/>
  <c r="C21" i="1"/>
  <c r="C20" i="1"/>
  <c r="C19" i="1"/>
  <c r="C18" i="1"/>
  <c r="C17" i="1"/>
  <c r="C16" i="1"/>
  <c r="C15" i="1"/>
  <c r="C14" i="1"/>
  <c r="C13" i="1"/>
  <c r="C54" i="1" l="1"/>
  <c r="C80" i="1"/>
  <c r="H89" i="1"/>
  <c r="H80" i="1"/>
  <c r="H54" i="1" l="1"/>
  <c r="B102" i="1" s="1"/>
</calcChain>
</file>

<file path=xl/sharedStrings.xml><?xml version="1.0" encoding="utf-8"?>
<sst xmlns="http://schemas.openxmlformats.org/spreadsheetml/2006/main" count="221" uniqueCount="100">
  <si>
    <t>DAILY SYSTEM ENERGY REQUIREMENTS</t>
  </si>
  <si>
    <t>Amps = Watts divided by Volts</t>
  </si>
  <si>
    <t>Volts = Watts divided by Amps</t>
  </si>
  <si>
    <t>Watts = Volts times Amps</t>
  </si>
  <si>
    <t>Load Description</t>
  </si>
  <si>
    <t>Volts</t>
  </si>
  <si>
    <t>Amps</t>
  </si>
  <si>
    <t>(Watts)</t>
  </si>
  <si>
    <t>Power Rating</t>
  </si>
  <si>
    <t>(mins/day)</t>
  </si>
  <si>
    <t>Operating Time</t>
  </si>
  <si>
    <t>(C/NC)</t>
  </si>
  <si>
    <t>NC</t>
  </si>
  <si>
    <t>Toaster (4-slot)</t>
  </si>
  <si>
    <t>Blender</t>
  </si>
  <si>
    <t>Hand Mixer</t>
  </si>
  <si>
    <t>Waffle Maker</t>
  </si>
  <si>
    <t>Frying Pan</t>
  </si>
  <si>
    <t>Slow Cooker</t>
  </si>
  <si>
    <t>Electric Filet Knife</t>
  </si>
  <si>
    <t>Dishwasher</t>
  </si>
  <si>
    <t>Refrigerator/Freezer</t>
  </si>
  <si>
    <t>C</t>
  </si>
  <si>
    <t>Hair Dryer</t>
  </si>
  <si>
    <t>Computer</t>
  </si>
  <si>
    <t xml:space="preserve">    -- laptop</t>
  </si>
  <si>
    <t xml:space="preserve">    -- iPad</t>
  </si>
  <si>
    <t xml:space="preserve">    -- pc &amp; monitor</t>
  </si>
  <si>
    <t xml:space="preserve">    -- printer (inkjet)</t>
  </si>
  <si>
    <t>Satellite Dish</t>
  </si>
  <si>
    <t>Vacuum Cleaner</t>
  </si>
  <si>
    <t>Space Heater</t>
  </si>
  <si>
    <t>Clothes Iron</t>
  </si>
  <si>
    <t>Clothes Washing Machine</t>
  </si>
  <si>
    <t>Water Purification System</t>
  </si>
  <si>
    <t>Mini Decoration Lights (50)</t>
  </si>
  <si>
    <t>Table Fan (12“ 3-speed)</t>
  </si>
  <si>
    <t>Ceiling Fan (42“ 3-speed)</t>
  </si>
  <si>
    <t>Ceiling Fan (30“ 3-speed)</t>
  </si>
  <si>
    <t>Bathroom Blower Fan (120 watt)</t>
  </si>
  <si>
    <t>Ceiling Light (60 watt)</t>
  </si>
  <si>
    <t>Table Light (60 watt)</t>
  </si>
  <si>
    <t>Outside Light (150 watt)</t>
  </si>
  <si>
    <t xml:space="preserve">LED Night Light (0.5 watt) </t>
  </si>
  <si>
    <t>Radial-Arm Saw</t>
  </si>
  <si>
    <t>Table Saw</t>
  </si>
  <si>
    <t>Miter Saw</t>
  </si>
  <si>
    <t>Chop Saw</t>
  </si>
  <si>
    <t>Drill (1/2“)</t>
  </si>
  <si>
    <t>Belt Sander (4“)</t>
  </si>
  <si>
    <t>Circular Saw</t>
  </si>
  <si>
    <t>Sabre Saw</t>
  </si>
  <si>
    <t>Portable Grinder</t>
  </si>
  <si>
    <t>Electric Chain Saw (14“ Chain)</t>
  </si>
  <si>
    <t>Air Impact Tool (1/2 hp)</t>
  </si>
  <si>
    <t>Air Sprayer (1/2 hp)</t>
  </si>
  <si>
    <t>Air Compressor (1 hp)</t>
  </si>
  <si>
    <t>Shop Vacuum (5 hp)</t>
  </si>
  <si>
    <t>Kegerator</t>
  </si>
  <si>
    <t>Ceiling Light (300 watt)</t>
  </si>
  <si>
    <t>Outdoor Light (150 watt)</t>
  </si>
  <si>
    <t>AC Pumps and Air Conditioner</t>
  </si>
  <si>
    <t>DC Appliances, Cell Phone Chargers, etc.</t>
  </si>
  <si>
    <t>Cell Phone Charger</t>
  </si>
  <si>
    <t>Microwave Oven</t>
  </si>
  <si>
    <t>Garage Door Opener</t>
  </si>
  <si>
    <t>Hot Water Heater (40 gallon propane)*</t>
  </si>
  <si>
    <r>
      <t xml:space="preserve">   </t>
    </r>
    <r>
      <rPr>
        <sz val="11"/>
        <color rgb="FF0000FF"/>
        <rFont val="Calibri"/>
        <family val="2"/>
        <scheme val="minor"/>
      </rPr>
      <t xml:space="preserve"> * 32,000 BTU/3412.142=9.378</t>
    </r>
  </si>
  <si>
    <t>TV (44-48“ Flat Screen Plasma)</t>
  </si>
  <si>
    <t>Blue Ray DVD Player</t>
  </si>
  <si>
    <t xml:space="preserve"> </t>
  </si>
  <si>
    <t>Coffee Pot</t>
  </si>
  <si>
    <t>Freezer</t>
  </si>
  <si>
    <t>Well Pump (1/3 hp)</t>
  </si>
  <si>
    <t>Swamp Cooler</t>
  </si>
  <si>
    <t xml:space="preserve"> Approx. 6 Hrs.</t>
  </si>
  <si>
    <t xml:space="preserve"> Approx. 3 Hrs.</t>
  </si>
  <si>
    <t>Clothes Dryer Gas</t>
  </si>
  <si>
    <t>Well Pump (3/4 hp)</t>
  </si>
  <si>
    <t>Fireplace/Wood Stove Blower Fan</t>
  </si>
  <si>
    <t>Total AMPS</t>
  </si>
  <si>
    <t>Total Daily AC Power Watts Budget</t>
  </si>
  <si>
    <r>
      <rPr>
        <sz val="18"/>
        <color theme="1"/>
        <rFont val="Calibri"/>
        <family val="2"/>
        <scheme val="minor"/>
      </rPr>
      <t>(1)</t>
    </r>
    <r>
      <rPr>
        <sz val="11"/>
        <color theme="1"/>
        <rFont val="Calibri"/>
        <family val="2"/>
        <scheme val="minor"/>
      </rPr>
      <t xml:space="preserve"> Qty</t>
    </r>
  </si>
  <si>
    <t>The first step in determining how many solar panels you will need or how big your inverter should be is to figure out how many watts of power you need per day. Since you determine what you are tying to run, and how long each day you want to run the items, the first place you have to start, after reducing your loads, is to determine your daily energy budge or daily loads. You are going to want to reduce your daily energy demands first before you start to calculate your loads because it is cheaper to save energy than to make energy.</t>
  </si>
  <si>
    <t>(Wh/Day)</t>
  </si>
  <si>
    <r>
      <rPr>
        <sz val="16"/>
        <color theme="1"/>
        <rFont val="Calibri"/>
        <family val="2"/>
        <scheme val="minor"/>
      </rPr>
      <t xml:space="preserve">(2) </t>
    </r>
    <r>
      <rPr>
        <sz val="11"/>
        <color theme="1"/>
        <rFont val="Calibri"/>
        <family val="2"/>
        <scheme val="minor"/>
      </rPr>
      <t>(Mins/Day)</t>
    </r>
  </si>
  <si>
    <t>Radio (AM/FM)</t>
  </si>
  <si>
    <t xml:space="preserve">Energy  </t>
  </si>
  <si>
    <t>Consumption</t>
  </si>
  <si>
    <t xml:space="preserve">Operation  </t>
  </si>
  <si>
    <t>Type</t>
  </si>
  <si>
    <t>Sub Total</t>
  </si>
  <si>
    <t>©Blue Pacific Solar™ // www.bluepacificsolar.com  sales@bluepacificsolar.com</t>
  </si>
  <si>
    <t>Refrigerator/Freezer (18 CF)</t>
  </si>
  <si>
    <t>Refrigerator/Freezer (20 CF)</t>
  </si>
  <si>
    <t xml:space="preserve">(Garage or Workshop) AC Common Appliances, Equipment, Lights, Electronic Gadgets </t>
  </si>
  <si>
    <t>Cabin or House AC Common Appliances, Equipment, Lights, Electronic Gadgets</t>
  </si>
  <si>
    <r>
      <rPr>
        <sz val="18"/>
        <color theme="1"/>
        <rFont val="Calibri"/>
        <family val="2"/>
        <scheme val="minor"/>
      </rPr>
      <t>(1)</t>
    </r>
    <r>
      <rPr>
        <sz val="11"/>
        <color theme="1"/>
        <rFont val="Calibri"/>
        <family val="2"/>
        <scheme val="minor"/>
      </rPr>
      <t xml:space="preserve"> </t>
    </r>
    <r>
      <rPr>
        <sz val="16"/>
        <color theme="1"/>
        <rFont val="Calibri"/>
        <family val="2"/>
        <scheme val="minor"/>
      </rPr>
      <t>Qty</t>
    </r>
  </si>
  <si>
    <r>
      <rPr>
        <b/>
        <sz val="14"/>
        <color theme="1"/>
        <rFont val="Calibri"/>
        <family val="2"/>
        <scheme val="minor"/>
      </rPr>
      <t>STEP 1</t>
    </r>
    <r>
      <rPr>
        <b/>
        <sz val="11"/>
        <color theme="1"/>
        <rFont val="Calibri"/>
        <family val="2"/>
        <scheme val="minor"/>
      </rPr>
      <t xml:space="preserve"> Qty = Go down the list and adjust the quanity of each of the items you want to run.</t>
    </r>
  </si>
  <si>
    <r>
      <rPr>
        <b/>
        <sz val="14"/>
        <color theme="1"/>
        <rFont val="Calibri"/>
        <family val="2"/>
        <scheme val="minor"/>
      </rPr>
      <t xml:space="preserve">STEP 2 </t>
    </r>
    <r>
      <rPr>
        <b/>
        <sz val="11"/>
        <color theme="1"/>
        <rFont val="Calibri"/>
        <family val="2"/>
        <scheme val="minor"/>
      </rPr>
      <t>Operating Time</t>
    </r>
    <r>
      <rPr>
        <b/>
        <sz val="14"/>
        <color theme="1"/>
        <rFont val="Calibri"/>
        <family val="2"/>
        <scheme val="minor"/>
      </rPr>
      <t xml:space="preserve"> </t>
    </r>
    <r>
      <rPr>
        <b/>
        <sz val="11"/>
        <color theme="1"/>
        <rFont val="Calibri"/>
        <family val="2"/>
        <scheme val="minor"/>
      </rPr>
      <t>= List how long each day in min you typically operate each item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</si>
</sst>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8"/>
      <color theme="1"/>
      <name val="Calibri"/>
      <family val="2"/>
      <scheme val="minor"/>
    </font>
    <font>
      <sz val="18"/>
      <color theme="1"/>
      <name val="Calibri"/>
      <family val="2"/>
      <scheme val="minor"/>
    </font>
    <font>
      <sz val="14"/>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8"/>
      <color theme="1"/>
      <name val="Calibri"/>
      <family val="2"/>
      <scheme val="minor"/>
    </font>
    <font>
      <b/>
      <sz val="14"/>
      <color rgb="FFFF0000"/>
      <name val="Calibri"/>
      <family val="2"/>
      <scheme val="minor"/>
    </font>
    <font>
      <b/>
      <sz val="12"/>
      <color theme="1"/>
      <name val="Calibri"/>
      <family val="2"/>
      <scheme val="minor"/>
    </font>
    <font>
      <sz val="9"/>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DAEFC3"/>
        <bgColor indexed="64"/>
      </patternFill>
    </fill>
    <fill>
      <patternFill patternType="solid">
        <fgColor rgb="FFFF0000"/>
        <bgColor indexed="64"/>
      </patternFill>
    </fill>
  </fills>
  <borders count="4">
    <border>
      <left/>
      <right/>
      <top/>
      <bottom/>
      <diagonal/>
    </border>
    <border>
      <left/>
      <right/>
      <top/>
      <bottom style="thick">
        <color theme="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5">
    <xf numFmtId="0" fontId="0" fillId="0" borderId="0" xfId="0"/>
    <xf numFmtId="0" fontId="0" fillId="0" borderId="0" xfId="0" applyAlignment="1">
      <alignment horizontal="center"/>
    </xf>
    <xf numFmtId="0" fontId="0" fillId="0" borderId="0" xfId="0" applyAlignment="1">
      <alignment horizontal="center"/>
    </xf>
    <xf numFmtId="0" fontId="4" fillId="0" borderId="0" xfId="0" applyFont="1"/>
    <xf numFmtId="0" fontId="5" fillId="0" borderId="0" xfId="0" applyFont="1"/>
    <xf numFmtId="0" fontId="6" fillId="0" borderId="0" xfId="0" applyFont="1"/>
    <xf numFmtId="0" fontId="0" fillId="0" borderId="0" xfId="0" applyAlignment="1" applyProtection="1">
      <alignment horizontal="center"/>
      <protection locked="0"/>
    </xf>
    <xf numFmtId="0" fontId="0" fillId="0" borderId="0" xfId="0" applyProtection="1"/>
    <xf numFmtId="1" fontId="0" fillId="0" borderId="0" xfId="0" applyNumberFormat="1" applyProtection="1"/>
    <xf numFmtId="0" fontId="5" fillId="0" borderId="0" xfId="0" applyFont="1" applyProtection="1"/>
    <xf numFmtId="0" fontId="4" fillId="0" borderId="0" xfId="0" applyFont="1" applyProtection="1"/>
    <xf numFmtId="1" fontId="4" fillId="0" borderId="0" xfId="0" applyNumberFormat="1" applyFont="1" applyProtection="1"/>
    <xf numFmtId="164" fontId="4" fillId="0" borderId="0" xfId="0" applyNumberFormat="1" applyFont="1" applyProtection="1"/>
    <xf numFmtId="0" fontId="0" fillId="0" borderId="0" xfId="0" applyAlignment="1" applyProtection="1">
      <alignment horizontal="center"/>
    </xf>
    <xf numFmtId="0" fontId="0" fillId="0" borderId="0" xfId="0" applyAlignment="1" applyProtection="1">
      <alignment horizontal="right"/>
    </xf>
    <xf numFmtId="0" fontId="0" fillId="2" borderId="0" xfId="0" applyFill="1" applyAlignment="1" applyProtection="1">
      <alignment horizontal="center"/>
    </xf>
    <xf numFmtId="0" fontId="3" fillId="0" borderId="0" xfId="0" applyFont="1" applyProtection="1"/>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164" fontId="0" fillId="0" borderId="0" xfId="0" applyNumberFormat="1" applyAlignment="1" applyProtection="1">
      <alignment horizontal="center" vertical="center"/>
    </xf>
    <xf numFmtId="164" fontId="5" fillId="0" borderId="0" xfId="0" applyNumberFormat="1" applyFont="1" applyAlignment="1" applyProtection="1">
      <alignment horizontal="center" vertical="center"/>
    </xf>
    <xf numFmtId="0" fontId="4" fillId="0" borderId="0" xfId="0" applyFont="1" applyAlignment="1" applyProtection="1">
      <alignment horizontal="center"/>
    </xf>
    <xf numFmtId="164" fontId="4" fillId="0" borderId="0" xfId="0" applyNumberFormat="1" applyFont="1" applyAlignment="1" applyProtection="1">
      <alignment horizontal="center" vertical="center"/>
    </xf>
    <xf numFmtId="0" fontId="0" fillId="0" borderId="2" xfId="0" applyBorder="1" applyAlignment="1" applyProtection="1">
      <alignment horizontal="right"/>
    </xf>
    <xf numFmtId="3" fontId="11" fillId="0" borderId="3" xfId="0" applyNumberFormat="1" applyFont="1" applyBorder="1" applyAlignment="1" applyProtection="1">
      <alignment horizontal="center" vertical="center"/>
    </xf>
    <xf numFmtId="0" fontId="0" fillId="0" borderId="0" xfId="0" applyAlignment="1" applyProtection="1">
      <alignment horizontal="center" vertical="center"/>
    </xf>
    <xf numFmtId="164" fontId="4" fillId="0" borderId="3" xfId="0" applyNumberFormat="1" applyFont="1" applyBorder="1" applyAlignment="1" applyProtection="1">
      <alignment horizontal="center" vertical="center"/>
    </xf>
    <xf numFmtId="0" fontId="0" fillId="3" borderId="0" xfId="0" applyFill="1" applyAlignment="1" applyProtection="1">
      <alignment horizontal="center"/>
      <protection locked="0"/>
    </xf>
    <xf numFmtId="0" fontId="4" fillId="3" borderId="0" xfId="0" applyFont="1" applyFill="1" applyAlignment="1" applyProtection="1">
      <alignment horizontal="center"/>
      <protection locked="0"/>
    </xf>
    <xf numFmtId="0" fontId="0" fillId="2" borderId="0" xfId="0" applyFill="1" applyAlignment="1" applyProtection="1">
      <alignment horizontal="right"/>
      <protection locked="0"/>
    </xf>
    <xf numFmtId="0" fontId="4" fillId="2" borderId="0" xfId="0" applyFont="1" applyFill="1" applyAlignment="1" applyProtection="1">
      <alignment horizontal="right"/>
      <protection locked="0"/>
    </xf>
    <xf numFmtId="0" fontId="5" fillId="2" borderId="0" xfId="0" applyFont="1" applyFill="1" applyAlignment="1" applyProtection="1">
      <alignment horizontal="right"/>
      <protection locked="0"/>
    </xf>
    <xf numFmtId="3" fontId="4" fillId="2" borderId="0" xfId="0" applyNumberFormat="1" applyFont="1" applyFill="1" applyAlignment="1" applyProtection="1">
      <alignment horizontal="right"/>
      <protection locked="0"/>
    </xf>
    <xf numFmtId="164" fontId="0" fillId="0" borderId="0" xfId="0" applyNumberFormat="1" applyAlignment="1" applyProtection="1">
      <alignment horizontal="right"/>
    </xf>
    <xf numFmtId="164" fontId="5" fillId="0" borderId="0" xfId="0" applyNumberFormat="1" applyFont="1" applyAlignment="1" applyProtection="1">
      <alignment horizontal="right"/>
    </xf>
    <xf numFmtId="164" fontId="4" fillId="0" borderId="0" xfId="0" applyNumberFormat="1" applyFont="1" applyAlignment="1" applyProtection="1">
      <alignment horizontal="right"/>
    </xf>
    <xf numFmtId="0" fontId="12" fillId="4" borderId="0" xfId="0" applyFont="1" applyFill="1" applyAlignment="1" applyProtection="1">
      <alignment horizontal="right"/>
    </xf>
    <xf numFmtId="3" fontId="8" fillId="4" borderId="0" xfId="0" applyNumberFormat="1" applyFont="1" applyFill="1" applyProtection="1"/>
    <xf numFmtId="0" fontId="6" fillId="0" borderId="0" xfId="0" applyFont="1" applyProtection="1"/>
    <xf numFmtId="0" fontId="5" fillId="3" borderId="0" xfId="0" applyFont="1" applyFill="1" applyAlignment="1" applyProtection="1">
      <alignment horizontal="center"/>
      <protection locked="0"/>
    </xf>
    <xf numFmtId="0" fontId="13" fillId="0" borderId="0" xfId="0" applyFont="1" applyAlignment="1" applyProtection="1">
      <alignment horizontal="center"/>
      <protection locked="0"/>
    </xf>
    <xf numFmtId="0" fontId="0" fillId="0" borderId="0" xfId="0" applyAlignment="1" applyProtection="1">
      <alignment horizontal="center"/>
    </xf>
    <xf numFmtId="0" fontId="0" fillId="3" borderId="0" xfId="0" applyFill="1" applyAlignment="1" applyProtection="1">
      <alignment horizontal="center"/>
    </xf>
    <xf numFmtId="0" fontId="0" fillId="0" borderId="1" xfId="0" applyBorder="1" applyAlignment="1" applyProtection="1"/>
    <xf numFmtId="0" fontId="3" fillId="0" borderId="0" xfId="0" applyFont="1" applyAlignment="1" applyProtection="1">
      <alignment vertical="center"/>
    </xf>
    <xf numFmtId="0" fontId="0" fillId="0" borderId="0" xfId="0" applyAlignment="1" applyProtection="1">
      <alignment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6" fillId="3" borderId="0" xfId="0" applyFont="1" applyFill="1" applyAlignment="1" applyProtection="1"/>
    <xf numFmtId="0" fontId="6" fillId="2" borderId="0" xfId="0" applyFont="1" applyFill="1" applyAlignment="1" applyProtection="1"/>
    <xf numFmtId="0" fontId="7" fillId="0" borderId="0" xfId="0" applyFont="1" applyFill="1" applyAlignment="1" applyProtection="1">
      <alignment horizontal="center" vertical="center" wrapText="1"/>
    </xf>
    <xf numFmtId="0" fontId="0" fillId="0" borderId="0" xfId="0" applyAlignment="1" applyProtection="1">
      <alignment horizontal="center" vertical="center" wrapText="1"/>
    </xf>
    <xf numFmtId="0" fontId="3" fillId="0" borderId="0" xfId="0" applyFont="1" applyAlignment="1" applyProtection="1"/>
    <xf numFmtId="0" fontId="0" fillId="0" borderId="0" xfId="0" applyAlignment="1" applyProtection="1"/>
    <xf numFmtId="0" fontId="10" fillId="0" borderId="0" xfId="0" applyFont="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F23926"/>
      <color rgb="FFDAEFC3"/>
      <color rgb="FFFF66FF"/>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abSelected="1" zoomScale="120" zoomScaleNormal="120" workbookViewId="0">
      <selection activeCell="E1" sqref="E1:H2"/>
    </sheetView>
  </sheetViews>
  <sheetFormatPr defaultRowHeight="15" x14ac:dyDescent="0.25"/>
  <cols>
    <col min="1" max="1" width="34.85546875" customWidth="1"/>
    <col min="4" max="4" width="9.140625" style="2"/>
    <col min="5" max="5" width="13.5703125" style="1" customWidth="1"/>
    <col min="6" max="6" width="15" style="1" customWidth="1"/>
    <col min="7" max="7" width="11.5703125" style="1" customWidth="1"/>
    <col min="8" max="8" width="12.28515625" customWidth="1"/>
  </cols>
  <sheetData>
    <row r="1" spans="1:8" ht="23.25" x14ac:dyDescent="0.25">
      <c r="A1" s="46" t="s">
        <v>0</v>
      </c>
      <c r="B1" s="47"/>
      <c r="C1" s="47"/>
      <c r="D1" s="47"/>
      <c r="E1" s="54" t="s">
        <v>83</v>
      </c>
      <c r="F1" s="54"/>
      <c r="G1" s="54"/>
      <c r="H1" s="54"/>
    </row>
    <row r="2" spans="1:8" ht="64.5" customHeight="1" x14ac:dyDescent="0.25">
      <c r="A2" s="50" t="s">
        <v>92</v>
      </c>
      <c r="B2" s="51"/>
      <c r="C2" s="51"/>
      <c r="D2" s="51"/>
      <c r="E2" s="54"/>
      <c r="F2" s="54"/>
      <c r="G2" s="54"/>
      <c r="H2" s="54"/>
    </row>
    <row r="3" spans="1:8" x14ac:dyDescent="0.25">
      <c r="A3" s="7"/>
      <c r="B3" s="7"/>
      <c r="C3" s="7"/>
      <c r="D3" s="13"/>
      <c r="E3" s="13"/>
      <c r="F3" s="13"/>
      <c r="G3" s="13"/>
      <c r="H3" s="7"/>
    </row>
    <row r="4" spans="1:8" ht="18.75" x14ac:dyDescent="0.3">
      <c r="A4" s="7" t="s">
        <v>1</v>
      </c>
      <c r="B4" s="48" t="s">
        <v>98</v>
      </c>
      <c r="C4" s="48"/>
      <c r="D4" s="48"/>
      <c r="E4" s="48"/>
      <c r="F4" s="48"/>
      <c r="G4" s="48"/>
      <c r="H4" s="48"/>
    </row>
    <row r="5" spans="1:8" ht="18.75" x14ac:dyDescent="0.3">
      <c r="A5" s="7" t="s">
        <v>2</v>
      </c>
      <c r="B5" s="49" t="s">
        <v>99</v>
      </c>
      <c r="C5" s="49"/>
      <c r="D5" s="49"/>
      <c r="E5" s="49"/>
      <c r="F5" s="49"/>
      <c r="G5" s="49"/>
      <c r="H5" s="49"/>
    </row>
    <row r="6" spans="1:8" x14ac:dyDescent="0.25">
      <c r="A6" s="7" t="s">
        <v>3</v>
      </c>
      <c r="B6" s="7"/>
      <c r="C6" s="7"/>
      <c r="D6" s="13"/>
      <c r="E6" s="13"/>
      <c r="F6" s="13"/>
      <c r="G6" s="13"/>
      <c r="H6" s="7"/>
    </row>
    <row r="7" spans="1:8" ht="3" customHeight="1" x14ac:dyDescent="0.25">
      <c r="A7" s="7"/>
      <c r="B7" s="7"/>
      <c r="C7" s="7"/>
      <c r="D7" s="13"/>
      <c r="E7" s="13"/>
      <c r="F7" s="13"/>
      <c r="G7" s="13"/>
      <c r="H7" s="7"/>
    </row>
    <row r="8" spans="1:8" ht="18.75" x14ac:dyDescent="0.3">
      <c r="A8" s="52" t="s">
        <v>96</v>
      </c>
      <c r="B8" s="53"/>
      <c r="C8" s="53"/>
      <c r="D8" s="53"/>
      <c r="E8" s="53"/>
      <c r="F8" s="53"/>
      <c r="G8" s="13"/>
      <c r="H8" s="7"/>
    </row>
    <row r="9" spans="1:8" x14ac:dyDescent="0.25">
      <c r="A9" s="7"/>
      <c r="B9" s="7"/>
      <c r="C9" s="7"/>
      <c r="D9" s="13"/>
      <c r="E9" s="13"/>
      <c r="F9" s="13"/>
      <c r="G9" s="13" t="s">
        <v>89</v>
      </c>
      <c r="H9" s="25" t="s">
        <v>87</v>
      </c>
    </row>
    <row r="10" spans="1:8" x14ac:dyDescent="0.25">
      <c r="A10" s="41" t="s">
        <v>4</v>
      </c>
      <c r="B10" s="41" t="s">
        <v>5</v>
      </c>
      <c r="C10" s="41" t="s">
        <v>6</v>
      </c>
      <c r="D10" s="42" t="s">
        <v>97</v>
      </c>
      <c r="E10" s="13" t="s">
        <v>8</v>
      </c>
      <c r="F10" s="15" t="s">
        <v>10</v>
      </c>
      <c r="G10" s="13" t="s">
        <v>90</v>
      </c>
      <c r="H10" s="25" t="s">
        <v>88</v>
      </c>
    </row>
    <row r="11" spans="1:8" ht="21" x14ac:dyDescent="0.35">
      <c r="A11" s="41"/>
      <c r="B11" s="41"/>
      <c r="C11" s="41"/>
      <c r="D11" s="42"/>
      <c r="E11" s="13" t="s">
        <v>7</v>
      </c>
      <c r="F11" s="15" t="s">
        <v>85</v>
      </c>
      <c r="G11" s="13" t="s">
        <v>11</v>
      </c>
      <c r="H11" s="25" t="s">
        <v>84</v>
      </c>
    </row>
    <row r="12" spans="1:8" ht="1.9" customHeight="1" thickBot="1" x14ac:dyDescent="0.3">
      <c r="A12" s="43" t="s">
        <v>70</v>
      </c>
      <c r="B12" s="43"/>
      <c r="C12" s="43"/>
      <c r="D12" s="43"/>
      <c r="E12" s="43"/>
      <c r="F12" s="43"/>
      <c r="G12" s="43"/>
      <c r="H12" s="43"/>
    </row>
    <row r="13" spans="1:8" ht="15.75" thickTop="1" x14ac:dyDescent="0.25">
      <c r="A13" s="7" t="s">
        <v>71</v>
      </c>
      <c r="B13" s="7">
        <v>120</v>
      </c>
      <c r="C13" s="8">
        <f>SUM(E13/B13)</f>
        <v>10</v>
      </c>
      <c r="D13" s="27">
        <v>0</v>
      </c>
      <c r="E13" s="33">
        <v>1200</v>
      </c>
      <c r="F13" s="29">
        <v>60</v>
      </c>
      <c r="G13" s="6" t="s">
        <v>12</v>
      </c>
      <c r="H13" s="19">
        <f>SUM(E13/60*F13)*D13</f>
        <v>0</v>
      </c>
    </row>
    <row r="14" spans="1:8" x14ac:dyDescent="0.25">
      <c r="A14" s="7" t="s">
        <v>13</v>
      </c>
      <c r="B14" s="7">
        <v>120</v>
      </c>
      <c r="C14" s="8">
        <f t="shared" ref="C14:C25" si="0">SUM(E14/B14)</f>
        <v>10</v>
      </c>
      <c r="D14" s="27">
        <v>0</v>
      </c>
      <c r="E14" s="33">
        <v>1200</v>
      </c>
      <c r="F14" s="29">
        <v>5</v>
      </c>
      <c r="G14" s="6" t="s">
        <v>12</v>
      </c>
      <c r="H14" s="19">
        <f t="shared" ref="H14:H53" si="1">SUM(E14/60*F14)*D14</f>
        <v>0</v>
      </c>
    </row>
    <row r="15" spans="1:8" x14ac:dyDescent="0.25">
      <c r="A15" s="7" t="s">
        <v>14</v>
      </c>
      <c r="B15" s="7">
        <v>120</v>
      </c>
      <c r="C15" s="8">
        <f t="shared" si="0"/>
        <v>2.5</v>
      </c>
      <c r="D15" s="27">
        <v>0</v>
      </c>
      <c r="E15" s="33">
        <v>300</v>
      </c>
      <c r="F15" s="29">
        <v>10</v>
      </c>
      <c r="G15" s="6" t="s">
        <v>12</v>
      </c>
      <c r="H15" s="19">
        <f t="shared" si="1"/>
        <v>0</v>
      </c>
    </row>
    <row r="16" spans="1:8" x14ac:dyDescent="0.25">
      <c r="A16" s="7" t="s">
        <v>15</v>
      </c>
      <c r="B16" s="7">
        <v>120</v>
      </c>
      <c r="C16" s="8">
        <f t="shared" si="0"/>
        <v>1.25</v>
      </c>
      <c r="D16" s="27">
        <v>0</v>
      </c>
      <c r="E16" s="33">
        <v>150</v>
      </c>
      <c r="F16" s="29">
        <v>10</v>
      </c>
      <c r="G16" s="6" t="s">
        <v>12</v>
      </c>
      <c r="H16" s="19">
        <f t="shared" si="1"/>
        <v>0</v>
      </c>
    </row>
    <row r="17" spans="1:8" x14ac:dyDescent="0.25">
      <c r="A17" s="7" t="s">
        <v>16</v>
      </c>
      <c r="B17" s="7">
        <v>120</v>
      </c>
      <c r="C17" s="8">
        <f t="shared" si="0"/>
        <v>10</v>
      </c>
      <c r="D17" s="27">
        <v>0</v>
      </c>
      <c r="E17" s="33">
        <v>1200</v>
      </c>
      <c r="F17" s="29">
        <v>10</v>
      </c>
      <c r="G17" s="6" t="s">
        <v>12</v>
      </c>
      <c r="H17" s="19">
        <f t="shared" si="1"/>
        <v>0</v>
      </c>
    </row>
    <row r="18" spans="1:8" x14ac:dyDescent="0.25">
      <c r="A18" s="7" t="s">
        <v>17</v>
      </c>
      <c r="B18" s="7">
        <v>120</v>
      </c>
      <c r="C18" s="8">
        <f t="shared" si="0"/>
        <v>10</v>
      </c>
      <c r="D18" s="27">
        <v>0</v>
      </c>
      <c r="E18" s="33">
        <v>1200</v>
      </c>
      <c r="F18" s="29">
        <v>60</v>
      </c>
      <c r="G18" s="6" t="s">
        <v>12</v>
      </c>
      <c r="H18" s="19">
        <f t="shared" si="1"/>
        <v>0</v>
      </c>
    </row>
    <row r="19" spans="1:8" x14ac:dyDescent="0.25">
      <c r="A19" s="7" t="s">
        <v>18</v>
      </c>
      <c r="B19" s="7">
        <v>120</v>
      </c>
      <c r="C19" s="8">
        <f t="shared" si="0"/>
        <v>10</v>
      </c>
      <c r="D19" s="27">
        <v>0</v>
      </c>
      <c r="E19" s="33">
        <v>1200</v>
      </c>
      <c r="F19" s="29">
        <v>240</v>
      </c>
      <c r="G19" s="6" t="s">
        <v>12</v>
      </c>
      <c r="H19" s="19">
        <f t="shared" si="1"/>
        <v>0</v>
      </c>
    </row>
    <row r="20" spans="1:8" x14ac:dyDescent="0.25">
      <c r="A20" s="7" t="s">
        <v>19</v>
      </c>
      <c r="B20" s="7">
        <v>120</v>
      </c>
      <c r="C20" s="8">
        <f t="shared" si="0"/>
        <v>1.0416666666666667</v>
      </c>
      <c r="D20" s="27">
        <v>0</v>
      </c>
      <c r="E20" s="33">
        <v>125</v>
      </c>
      <c r="F20" s="29">
        <v>10</v>
      </c>
      <c r="G20" s="6" t="s">
        <v>12</v>
      </c>
      <c r="H20" s="19">
        <f t="shared" si="1"/>
        <v>0</v>
      </c>
    </row>
    <row r="21" spans="1:8" s="4" customFormat="1" x14ac:dyDescent="0.25">
      <c r="A21" s="9" t="s">
        <v>64</v>
      </c>
      <c r="B21" s="9">
        <v>120</v>
      </c>
      <c r="C21" s="8">
        <f t="shared" si="0"/>
        <v>11.666666666666666</v>
      </c>
      <c r="D21" s="39">
        <v>0</v>
      </c>
      <c r="E21" s="34">
        <v>1400</v>
      </c>
      <c r="F21" s="31">
        <v>30</v>
      </c>
      <c r="G21" s="17" t="s">
        <v>12</v>
      </c>
      <c r="H21" s="20">
        <f t="shared" si="1"/>
        <v>0</v>
      </c>
    </row>
    <row r="22" spans="1:8" x14ac:dyDescent="0.25">
      <c r="A22" s="7" t="s">
        <v>20</v>
      </c>
      <c r="B22" s="7">
        <v>120</v>
      </c>
      <c r="C22" s="8">
        <f t="shared" si="0"/>
        <v>12.5</v>
      </c>
      <c r="D22" s="27">
        <v>0</v>
      </c>
      <c r="E22" s="33">
        <v>1500</v>
      </c>
      <c r="F22" s="29">
        <v>90</v>
      </c>
      <c r="G22" s="6" t="s">
        <v>12</v>
      </c>
      <c r="H22" s="19">
        <f t="shared" si="1"/>
        <v>0</v>
      </c>
    </row>
    <row r="23" spans="1:8" s="3" customFormat="1" x14ac:dyDescent="0.25">
      <c r="A23" s="10" t="s">
        <v>93</v>
      </c>
      <c r="B23" s="10">
        <v>120</v>
      </c>
      <c r="C23" s="11">
        <f t="shared" si="0"/>
        <v>5.416666666666667</v>
      </c>
      <c r="D23" s="28">
        <v>1</v>
      </c>
      <c r="E23" s="35">
        <v>650</v>
      </c>
      <c r="F23" s="32">
        <v>360</v>
      </c>
      <c r="G23" s="40" t="s">
        <v>75</v>
      </c>
      <c r="H23" s="22">
        <f t="shared" si="1"/>
        <v>3900</v>
      </c>
    </row>
    <row r="24" spans="1:8" s="3" customFormat="1" x14ac:dyDescent="0.25">
      <c r="A24" s="10" t="s">
        <v>94</v>
      </c>
      <c r="B24" s="10">
        <v>120</v>
      </c>
      <c r="C24" s="11">
        <f t="shared" si="0"/>
        <v>6.666666666666667</v>
      </c>
      <c r="D24" s="28">
        <v>0</v>
      </c>
      <c r="E24" s="35">
        <v>800</v>
      </c>
      <c r="F24" s="32">
        <v>360</v>
      </c>
      <c r="G24" s="40" t="s">
        <v>75</v>
      </c>
      <c r="H24" s="22">
        <f t="shared" si="1"/>
        <v>0</v>
      </c>
    </row>
    <row r="25" spans="1:8" s="3" customFormat="1" x14ac:dyDescent="0.25">
      <c r="A25" s="10" t="s">
        <v>72</v>
      </c>
      <c r="B25" s="10">
        <v>120</v>
      </c>
      <c r="C25" s="11">
        <f t="shared" si="0"/>
        <v>4.166666666666667</v>
      </c>
      <c r="D25" s="28">
        <v>0</v>
      </c>
      <c r="E25" s="35">
        <v>500</v>
      </c>
      <c r="F25" s="32">
        <v>180</v>
      </c>
      <c r="G25" s="40" t="s">
        <v>76</v>
      </c>
      <c r="H25" s="22">
        <f t="shared" si="1"/>
        <v>0</v>
      </c>
    </row>
    <row r="26" spans="1:8" x14ac:dyDescent="0.25">
      <c r="A26" s="10" t="s">
        <v>66</v>
      </c>
      <c r="B26" s="10"/>
      <c r="C26" s="10"/>
      <c r="D26" s="28">
        <v>1</v>
      </c>
      <c r="E26" s="35">
        <v>9.4</v>
      </c>
      <c r="F26" s="30">
        <v>1440</v>
      </c>
      <c r="G26" s="18" t="s">
        <v>12</v>
      </c>
      <c r="H26" s="22">
        <f t="shared" si="1"/>
        <v>225.60000000000002</v>
      </c>
    </row>
    <row r="27" spans="1:8" x14ac:dyDescent="0.25">
      <c r="A27" s="7" t="s">
        <v>67</v>
      </c>
      <c r="B27" s="7"/>
      <c r="C27" s="7"/>
      <c r="D27" s="6"/>
      <c r="E27" s="33"/>
      <c r="F27" s="29"/>
      <c r="G27" s="6"/>
      <c r="H27" s="19">
        <f t="shared" si="1"/>
        <v>0</v>
      </c>
    </row>
    <row r="28" spans="1:8" x14ac:dyDescent="0.25">
      <c r="A28" s="7" t="s">
        <v>86</v>
      </c>
      <c r="B28" s="7">
        <v>120</v>
      </c>
      <c r="C28" s="8">
        <f t="shared" ref="C28:C53" si="2">SUM(E28/B28)</f>
        <v>0.41666666666666669</v>
      </c>
      <c r="D28" s="27">
        <v>0</v>
      </c>
      <c r="E28" s="33">
        <v>50</v>
      </c>
      <c r="F28" s="29">
        <v>30</v>
      </c>
      <c r="G28" s="6" t="s">
        <v>12</v>
      </c>
      <c r="H28" s="19">
        <f t="shared" si="1"/>
        <v>0</v>
      </c>
    </row>
    <row r="29" spans="1:8" x14ac:dyDescent="0.25">
      <c r="A29" s="7" t="s">
        <v>23</v>
      </c>
      <c r="B29" s="7">
        <v>120</v>
      </c>
      <c r="C29" s="8">
        <f t="shared" si="2"/>
        <v>11.666666666666666</v>
      </c>
      <c r="D29" s="27">
        <v>0</v>
      </c>
      <c r="E29" s="33">
        <v>1400</v>
      </c>
      <c r="F29" s="29">
        <v>5</v>
      </c>
      <c r="G29" s="6" t="s">
        <v>12</v>
      </c>
      <c r="H29" s="19">
        <f t="shared" si="1"/>
        <v>0</v>
      </c>
    </row>
    <row r="30" spans="1:8" x14ac:dyDescent="0.25">
      <c r="A30" s="7" t="s">
        <v>24</v>
      </c>
      <c r="B30" s="7">
        <v>120</v>
      </c>
      <c r="C30" s="8">
        <f t="shared" si="2"/>
        <v>0</v>
      </c>
      <c r="D30" s="6"/>
      <c r="E30" s="33"/>
      <c r="F30" s="29"/>
      <c r="G30" s="6"/>
      <c r="H30" s="19">
        <f t="shared" si="1"/>
        <v>0</v>
      </c>
    </row>
    <row r="31" spans="1:8" x14ac:dyDescent="0.25">
      <c r="A31" s="7" t="s">
        <v>25</v>
      </c>
      <c r="B31" s="7">
        <v>120</v>
      </c>
      <c r="C31" s="8">
        <f t="shared" si="2"/>
        <v>0.41666666666666669</v>
      </c>
      <c r="D31" s="27">
        <v>0</v>
      </c>
      <c r="E31" s="33">
        <v>50</v>
      </c>
      <c r="F31" s="29">
        <v>120</v>
      </c>
      <c r="G31" s="6" t="s">
        <v>12</v>
      </c>
      <c r="H31" s="19">
        <f t="shared" si="1"/>
        <v>0</v>
      </c>
    </row>
    <row r="32" spans="1:8" x14ac:dyDescent="0.25">
      <c r="A32" s="7" t="s">
        <v>26</v>
      </c>
      <c r="B32" s="7">
        <v>120</v>
      </c>
      <c r="C32" s="8">
        <f t="shared" si="2"/>
        <v>8.3333333333333329E-2</v>
      </c>
      <c r="D32" s="27">
        <v>0</v>
      </c>
      <c r="E32" s="33">
        <v>10</v>
      </c>
      <c r="F32" s="29">
        <v>60</v>
      </c>
      <c r="G32" s="6" t="s">
        <v>12</v>
      </c>
      <c r="H32" s="19">
        <f t="shared" si="1"/>
        <v>0</v>
      </c>
    </row>
    <row r="33" spans="1:9" x14ac:dyDescent="0.25">
      <c r="A33" s="7" t="s">
        <v>27</v>
      </c>
      <c r="B33" s="7">
        <v>120</v>
      </c>
      <c r="C33" s="8">
        <f t="shared" si="2"/>
        <v>1.1666666666666667</v>
      </c>
      <c r="D33" s="27">
        <v>0</v>
      </c>
      <c r="E33" s="33">
        <v>140</v>
      </c>
      <c r="F33" s="29">
        <v>120</v>
      </c>
      <c r="G33" s="6" t="s">
        <v>12</v>
      </c>
      <c r="H33" s="19">
        <f t="shared" si="1"/>
        <v>0</v>
      </c>
    </row>
    <row r="34" spans="1:9" x14ac:dyDescent="0.25">
      <c r="A34" s="7" t="s">
        <v>28</v>
      </c>
      <c r="B34" s="7">
        <v>120</v>
      </c>
      <c r="C34" s="8">
        <f t="shared" si="2"/>
        <v>0.625</v>
      </c>
      <c r="D34" s="27">
        <v>0</v>
      </c>
      <c r="E34" s="33">
        <v>75</v>
      </c>
      <c r="F34" s="29">
        <v>2</v>
      </c>
      <c r="G34" s="6" t="s">
        <v>12</v>
      </c>
      <c r="H34" s="19">
        <f t="shared" si="1"/>
        <v>0</v>
      </c>
    </row>
    <row r="35" spans="1:9" x14ac:dyDescent="0.25">
      <c r="A35" s="7" t="s">
        <v>68</v>
      </c>
      <c r="B35" s="7">
        <v>120</v>
      </c>
      <c r="C35" s="8">
        <f t="shared" si="2"/>
        <v>2</v>
      </c>
      <c r="D35" s="27">
        <v>1</v>
      </c>
      <c r="E35" s="33">
        <v>240</v>
      </c>
      <c r="F35" s="29">
        <v>240</v>
      </c>
      <c r="G35" s="6" t="s">
        <v>12</v>
      </c>
      <c r="H35" s="19">
        <f t="shared" si="1"/>
        <v>960</v>
      </c>
    </row>
    <row r="36" spans="1:9" s="3" customFormat="1" x14ac:dyDescent="0.25">
      <c r="A36" s="10" t="s">
        <v>29</v>
      </c>
      <c r="B36" s="10">
        <v>120</v>
      </c>
      <c r="C36" s="11">
        <f t="shared" si="2"/>
        <v>0.25</v>
      </c>
      <c r="D36" s="28">
        <v>1</v>
      </c>
      <c r="E36" s="35">
        <v>30</v>
      </c>
      <c r="F36" s="30">
        <v>1440</v>
      </c>
      <c r="G36" s="18" t="s">
        <v>22</v>
      </c>
      <c r="H36" s="22">
        <f t="shared" si="1"/>
        <v>720</v>
      </c>
    </row>
    <row r="37" spans="1:9" x14ac:dyDescent="0.25">
      <c r="A37" s="7" t="s">
        <v>69</v>
      </c>
      <c r="B37" s="7">
        <v>120</v>
      </c>
      <c r="C37" s="8">
        <f t="shared" si="2"/>
        <v>0.125</v>
      </c>
      <c r="D37" s="27">
        <v>1</v>
      </c>
      <c r="E37" s="33">
        <v>15</v>
      </c>
      <c r="F37" s="29">
        <v>90</v>
      </c>
      <c r="G37" s="6" t="s">
        <v>12</v>
      </c>
      <c r="H37" s="19">
        <f t="shared" si="1"/>
        <v>22.5</v>
      </c>
    </row>
    <row r="38" spans="1:9" x14ac:dyDescent="0.25">
      <c r="A38" s="7" t="s">
        <v>30</v>
      </c>
      <c r="B38" s="7">
        <v>120</v>
      </c>
      <c r="C38" s="8">
        <f t="shared" si="2"/>
        <v>12.5</v>
      </c>
      <c r="D38" s="27">
        <v>0</v>
      </c>
      <c r="E38" s="33">
        <v>1500</v>
      </c>
      <c r="F38" s="29">
        <v>30</v>
      </c>
      <c r="G38" s="6" t="s">
        <v>12</v>
      </c>
      <c r="H38" s="19">
        <f t="shared" si="1"/>
        <v>0</v>
      </c>
    </row>
    <row r="39" spans="1:9" x14ac:dyDescent="0.25">
      <c r="A39" s="7" t="s">
        <v>31</v>
      </c>
      <c r="B39" s="7">
        <v>120</v>
      </c>
      <c r="C39" s="8">
        <f t="shared" si="2"/>
        <v>12.5</v>
      </c>
      <c r="D39" s="27">
        <v>0</v>
      </c>
      <c r="E39" s="33">
        <v>1500</v>
      </c>
      <c r="F39" s="29">
        <v>20</v>
      </c>
      <c r="G39" s="6" t="s">
        <v>12</v>
      </c>
      <c r="H39" s="19">
        <f t="shared" si="1"/>
        <v>0</v>
      </c>
    </row>
    <row r="40" spans="1:9" x14ac:dyDescent="0.25">
      <c r="A40" s="7" t="s">
        <v>32</v>
      </c>
      <c r="B40" s="7">
        <v>120</v>
      </c>
      <c r="C40" s="8">
        <f t="shared" si="2"/>
        <v>8.3333333333333339</v>
      </c>
      <c r="D40" s="27">
        <v>0</v>
      </c>
      <c r="E40" s="33">
        <v>1000</v>
      </c>
      <c r="F40" s="29">
        <v>15</v>
      </c>
      <c r="G40" s="6" t="s">
        <v>12</v>
      </c>
      <c r="H40" s="19">
        <f t="shared" si="1"/>
        <v>0</v>
      </c>
    </row>
    <row r="41" spans="1:9" x14ac:dyDescent="0.25">
      <c r="A41" s="7" t="s">
        <v>33</v>
      </c>
      <c r="B41" s="7">
        <v>120</v>
      </c>
      <c r="C41" s="8">
        <f t="shared" si="2"/>
        <v>8.3333333333333339</v>
      </c>
      <c r="D41" s="27">
        <v>0</v>
      </c>
      <c r="E41" s="33">
        <v>1000</v>
      </c>
      <c r="F41" s="29">
        <v>120</v>
      </c>
      <c r="G41" s="6" t="s">
        <v>12</v>
      </c>
      <c r="H41" s="19">
        <f t="shared" si="1"/>
        <v>0</v>
      </c>
    </row>
    <row r="42" spans="1:9" x14ac:dyDescent="0.25">
      <c r="A42" s="7" t="s">
        <v>77</v>
      </c>
      <c r="B42" s="7">
        <v>240</v>
      </c>
      <c r="C42" s="8">
        <f t="shared" si="2"/>
        <v>1.6666666666666667</v>
      </c>
      <c r="D42" s="27">
        <v>0</v>
      </c>
      <c r="E42" s="33">
        <v>400</v>
      </c>
      <c r="F42" s="29">
        <v>240</v>
      </c>
      <c r="G42" s="6" t="s">
        <v>12</v>
      </c>
      <c r="H42" s="19">
        <f t="shared" si="1"/>
        <v>0</v>
      </c>
    </row>
    <row r="43" spans="1:9" x14ac:dyDescent="0.25">
      <c r="A43" s="7" t="s">
        <v>79</v>
      </c>
      <c r="B43" s="7">
        <v>120</v>
      </c>
      <c r="C43" s="8">
        <f t="shared" si="2"/>
        <v>0.5</v>
      </c>
      <c r="D43" s="27">
        <v>1</v>
      </c>
      <c r="E43" s="33">
        <v>60</v>
      </c>
      <c r="F43" s="29">
        <v>240</v>
      </c>
      <c r="G43" s="6" t="s">
        <v>12</v>
      </c>
      <c r="H43" s="19">
        <f t="shared" si="1"/>
        <v>240</v>
      </c>
      <c r="I43" s="3" t="s">
        <v>70</v>
      </c>
    </row>
    <row r="44" spans="1:9" s="3" customFormat="1" x14ac:dyDescent="0.25">
      <c r="A44" s="10" t="s">
        <v>34</v>
      </c>
      <c r="B44" s="10">
        <v>120</v>
      </c>
      <c r="C44" s="11">
        <f t="shared" si="2"/>
        <v>2.0833333333333335</v>
      </c>
      <c r="D44" s="28">
        <v>0</v>
      </c>
      <c r="E44" s="35">
        <v>250</v>
      </c>
      <c r="F44" s="30">
        <v>1440</v>
      </c>
      <c r="G44" s="18" t="s">
        <v>22</v>
      </c>
      <c r="H44" s="22">
        <f t="shared" si="1"/>
        <v>0</v>
      </c>
    </row>
    <row r="45" spans="1:9" x14ac:dyDescent="0.25">
      <c r="A45" s="7" t="s">
        <v>36</v>
      </c>
      <c r="B45" s="7">
        <v>120</v>
      </c>
      <c r="C45" s="8">
        <f t="shared" si="2"/>
        <v>1.9166666666666667</v>
      </c>
      <c r="D45" s="27">
        <v>0</v>
      </c>
      <c r="E45" s="33">
        <v>230</v>
      </c>
      <c r="F45" s="29">
        <v>30</v>
      </c>
      <c r="G45" s="6" t="s">
        <v>12</v>
      </c>
      <c r="H45" s="19">
        <f t="shared" si="1"/>
        <v>0</v>
      </c>
    </row>
    <row r="46" spans="1:9" x14ac:dyDescent="0.25">
      <c r="A46" s="7" t="s">
        <v>37</v>
      </c>
      <c r="B46" s="7">
        <v>120</v>
      </c>
      <c r="C46" s="8">
        <f t="shared" si="2"/>
        <v>0.54166666666666663</v>
      </c>
      <c r="D46" s="27">
        <v>0</v>
      </c>
      <c r="E46" s="33">
        <v>65</v>
      </c>
      <c r="F46" s="29">
        <v>180</v>
      </c>
      <c r="G46" s="6" t="s">
        <v>12</v>
      </c>
      <c r="H46" s="19">
        <f t="shared" si="1"/>
        <v>0</v>
      </c>
    </row>
    <row r="47" spans="1:9" x14ac:dyDescent="0.25">
      <c r="A47" s="7" t="s">
        <v>38</v>
      </c>
      <c r="B47" s="7">
        <v>120</v>
      </c>
      <c r="C47" s="8">
        <f t="shared" si="2"/>
        <v>0.45833333333333331</v>
      </c>
      <c r="D47" s="27">
        <v>0</v>
      </c>
      <c r="E47" s="33">
        <v>55</v>
      </c>
      <c r="F47" s="29">
        <v>180</v>
      </c>
      <c r="G47" s="6" t="s">
        <v>12</v>
      </c>
      <c r="H47" s="19">
        <f t="shared" si="1"/>
        <v>0</v>
      </c>
      <c r="I47" s="3" t="s">
        <v>70</v>
      </c>
    </row>
    <row r="48" spans="1:9" x14ac:dyDescent="0.25">
      <c r="A48" s="7" t="s">
        <v>40</v>
      </c>
      <c r="B48" s="7">
        <v>120</v>
      </c>
      <c r="C48" s="8">
        <f t="shared" si="2"/>
        <v>0.5</v>
      </c>
      <c r="D48" s="27">
        <v>0</v>
      </c>
      <c r="E48" s="33">
        <v>60</v>
      </c>
      <c r="F48" s="29">
        <v>180</v>
      </c>
      <c r="G48" s="6" t="s">
        <v>12</v>
      </c>
      <c r="H48" s="19">
        <f t="shared" si="1"/>
        <v>0</v>
      </c>
      <c r="I48" s="3" t="s">
        <v>70</v>
      </c>
    </row>
    <row r="49" spans="1:9" x14ac:dyDescent="0.25">
      <c r="A49" s="7" t="s">
        <v>41</v>
      </c>
      <c r="B49" s="7">
        <v>120</v>
      </c>
      <c r="C49" s="8">
        <f t="shared" si="2"/>
        <v>0.5</v>
      </c>
      <c r="D49" s="27">
        <v>0</v>
      </c>
      <c r="E49" s="33">
        <v>60</v>
      </c>
      <c r="F49" s="29">
        <v>120</v>
      </c>
      <c r="G49" s="6" t="s">
        <v>12</v>
      </c>
      <c r="H49" s="19">
        <f t="shared" si="1"/>
        <v>0</v>
      </c>
      <c r="I49" s="3" t="s">
        <v>70</v>
      </c>
    </row>
    <row r="50" spans="1:9" x14ac:dyDescent="0.25">
      <c r="A50" s="7" t="s">
        <v>42</v>
      </c>
      <c r="B50" s="7">
        <v>120</v>
      </c>
      <c r="C50" s="8">
        <f t="shared" si="2"/>
        <v>1.25</v>
      </c>
      <c r="D50" s="27">
        <v>0</v>
      </c>
      <c r="E50" s="33">
        <v>150</v>
      </c>
      <c r="F50" s="29">
        <v>90</v>
      </c>
      <c r="G50" s="6" t="s">
        <v>12</v>
      </c>
      <c r="H50" s="19">
        <f t="shared" si="1"/>
        <v>0</v>
      </c>
      <c r="I50" s="3" t="s">
        <v>70</v>
      </c>
    </row>
    <row r="51" spans="1:9" x14ac:dyDescent="0.25">
      <c r="A51" s="7" t="s">
        <v>39</v>
      </c>
      <c r="B51" s="7">
        <v>120</v>
      </c>
      <c r="C51" s="8">
        <f t="shared" si="2"/>
        <v>1</v>
      </c>
      <c r="D51" s="27">
        <v>0</v>
      </c>
      <c r="E51" s="33">
        <v>120</v>
      </c>
      <c r="F51" s="29">
        <v>5</v>
      </c>
      <c r="G51" s="6" t="s">
        <v>12</v>
      </c>
      <c r="H51" s="19">
        <f t="shared" si="1"/>
        <v>0</v>
      </c>
      <c r="I51" s="3" t="s">
        <v>70</v>
      </c>
    </row>
    <row r="52" spans="1:9" x14ac:dyDescent="0.25">
      <c r="A52" s="7" t="s">
        <v>43</v>
      </c>
      <c r="B52" s="7">
        <v>120</v>
      </c>
      <c r="C52" s="8">
        <f t="shared" si="2"/>
        <v>4.1666666666666666E-3</v>
      </c>
      <c r="D52" s="27">
        <v>0</v>
      </c>
      <c r="E52" s="33">
        <v>0.5</v>
      </c>
      <c r="F52" s="29">
        <v>480</v>
      </c>
      <c r="G52" s="6" t="s">
        <v>12</v>
      </c>
      <c r="H52" s="19">
        <f t="shared" si="1"/>
        <v>0</v>
      </c>
      <c r="I52" s="3" t="s">
        <v>70</v>
      </c>
    </row>
    <row r="53" spans="1:9" ht="15.75" thickBot="1" x14ac:dyDescent="0.3">
      <c r="A53" s="7" t="s">
        <v>35</v>
      </c>
      <c r="B53" s="7">
        <v>120</v>
      </c>
      <c r="C53" s="8">
        <f t="shared" si="2"/>
        <v>0.10416666666666667</v>
      </c>
      <c r="D53" s="27">
        <v>0</v>
      </c>
      <c r="E53" s="33">
        <v>12.5</v>
      </c>
      <c r="F53" s="29">
        <v>120</v>
      </c>
      <c r="G53" s="6" t="s">
        <v>12</v>
      </c>
      <c r="H53" s="19">
        <f t="shared" si="1"/>
        <v>0</v>
      </c>
      <c r="I53" s="3"/>
    </row>
    <row r="54" spans="1:9" ht="19.5" thickBot="1" x14ac:dyDescent="0.3">
      <c r="A54" s="7"/>
      <c r="B54" s="7"/>
      <c r="C54" s="12">
        <f>SUM(C13:C53)</f>
        <v>164.15000000000003</v>
      </c>
      <c r="D54" s="13"/>
      <c r="E54" s="14"/>
      <c r="F54" s="14"/>
      <c r="G54" s="23" t="s">
        <v>91</v>
      </c>
      <c r="H54" s="24">
        <f>SUM(H13:H53)</f>
        <v>6068.1</v>
      </c>
    </row>
    <row r="55" spans="1:9" x14ac:dyDescent="0.25">
      <c r="A55" s="7"/>
      <c r="B55" s="7"/>
      <c r="C55" s="7"/>
      <c r="D55" s="13"/>
      <c r="E55" s="14"/>
      <c r="F55" s="14"/>
      <c r="G55" s="13"/>
      <c r="H55" s="7"/>
    </row>
    <row r="56" spans="1:9" ht="18.75" x14ac:dyDescent="0.25">
      <c r="A56" s="44" t="s">
        <v>95</v>
      </c>
      <c r="B56" s="45"/>
      <c r="C56" s="45"/>
      <c r="D56" s="45"/>
      <c r="E56" s="45"/>
      <c r="F56" s="45"/>
      <c r="G56" s="13" t="s">
        <v>70</v>
      </c>
      <c r="H56" s="7"/>
    </row>
    <row r="57" spans="1:9" x14ac:dyDescent="0.25">
      <c r="A57" s="7"/>
      <c r="B57" s="7"/>
      <c r="C57" s="7"/>
      <c r="D57" s="13"/>
      <c r="E57" s="13"/>
      <c r="F57" s="13"/>
      <c r="G57" s="13" t="s">
        <v>89</v>
      </c>
      <c r="H57" s="25" t="s">
        <v>87</v>
      </c>
    </row>
    <row r="58" spans="1:9" x14ac:dyDescent="0.25">
      <c r="A58" s="41" t="s">
        <v>4</v>
      </c>
      <c r="B58" s="41" t="s">
        <v>5</v>
      </c>
      <c r="C58" s="41" t="s">
        <v>6</v>
      </c>
      <c r="D58" s="42" t="s">
        <v>82</v>
      </c>
      <c r="E58" s="13" t="s">
        <v>8</v>
      </c>
      <c r="F58" s="15" t="s">
        <v>10</v>
      </c>
      <c r="G58" s="13" t="s">
        <v>90</v>
      </c>
      <c r="H58" s="25" t="s">
        <v>88</v>
      </c>
    </row>
    <row r="59" spans="1:9" ht="21" x14ac:dyDescent="0.35">
      <c r="A59" s="41"/>
      <c r="B59" s="41"/>
      <c r="C59" s="41"/>
      <c r="D59" s="42"/>
      <c r="E59" s="13" t="s">
        <v>7</v>
      </c>
      <c r="F59" s="15" t="s">
        <v>85</v>
      </c>
      <c r="G59" s="13" t="s">
        <v>11</v>
      </c>
      <c r="H59" s="25" t="s">
        <v>84</v>
      </c>
    </row>
    <row r="60" spans="1:9" x14ac:dyDescent="0.25">
      <c r="A60" s="7" t="s">
        <v>44</v>
      </c>
      <c r="B60" s="7">
        <v>120</v>
      </c>
      <c r="C60" s="8">
        <f t="shared" ref="C60:C79" si="3">SUM(E60/B60)</f>
        <v>15</v>
      </c>
      <c r="D60" s="27">
        <v>0</v>
      </c>
      <c r="E60" s="33">
        <v>1800</v>
      </c>
      <c r="F60" s="29">
        <v>0</v>
      </c>
      <c r="G60" s="6" t="s">
        <v>12</v>
      </c>
      <c r="H60" s="19">
        <f t="shared" ref="H60:H79" si="4">SUM(E60/60*F60)*D60</f>
        <v>0</v>
      </c>
    </row>
    <row r="61" spans="1:9" x14ac:dyDescent="0.25">
      <c r="A61" s="7" t="s">
        <v>45</v>
      </c>
      <c r="B61" s="7">
        <v>120</v>
      </c>
      <c r="C61" s="8">
        <f t="shared" si="3"/>
        <v>15</v>
      </c>
      <c r="D61" s="27">
        <v>0</v>
      </c>
      <c r="E61" s="33">
        <v>1800</v>
      </c>
      <c r="F61" s="29">
        <v>0</v>
      </c>
      <c r="G61" s="6" t="s">
        <v>12</v>
      </c>
      <c r="H61" s="19">
        <f t="shared" si="4"/>
        <v>0</v>
      </c>
    </row>
    <row r="62" spans="1:9" x14ac:dyDescent="0.25">
      <c r="A62" s="7" t="s">
        <v>46</v>
      </c>
      <c r="B62" s="7">
        <v>120</v>
      </c>
      <c r="C62" s="8">
        <f t="shared" si="3"/>
        <v>12.5</v>
      </c>
      <c r="D62" s="27">
        <v>0</v>
      </c>
      <c r="E62" s="33">
        <v>1500</v>
      </c>
      <c r="F62" s="29">
        <v>0</v>
      </c>
      <c r="G62" s="6" t="s">
        <v>12</v>
      </c>
      <c r="H62" s="19">
        <f t="shared" si="4"/>
        <v>0</v>
      </c>
    </row>
    <row r="63" spans="1:9" x14ac:dyDescent="0.25">
      <c r="A63" s="7" t="s">
        <v>47</v>
      </c>
      <c r="B63" s="7">
        <v>120</v>
      </c>
      <c r="C63" s="8">
        <f t="shared" si="3"/>
        <v>12.916666666666666</v>
      </c>
      <c r="D63" s="27">
        <v>0</v>
      </c>
      <c r="E63" s="33">
        <v>1550</v>
      </c>
      <c r="F63" s="29">
        <v>0</v>
      </c>
      <c r="G63" s="6" t="s">
        <v>12</v>
      </c>
      <c r="H63" s="19">
        <f t="shared" si="4"/>
        <v>0</v>
      </c>
    </row>
    <row r="64" spans="1:9" x14ac:dyDescent="0.25">
      <c r="A64" s="7" t="s">
        <v>48</v>
      </c>
      <c r="B64" s="7">
        <v>120</v>
      </c>
      <c r="C64" s="8">
        <f t="shared" si="3"/>
        <v>6.25</v>
      </c>
      <c r="D64" s="27">
        <v>0</v>
      </c>
      <c r="E64" s="33">
        <v>750</v>
      </c>
      <c r="F64" s="29">
        <v>0</v>
      </c>
      <c r="G64" s="6" t="s">
        <v>12</v>
      </c>
      <c r="H64" s="19">
        <f t="shared" si="4"/>
        <v>0</v>
      </c>
    </row>
    <row r="65" spans="1:10" x14ac:dyDescent="0.25">
      <c r="A65" s="7" t="s">
        <v>49</v>
      </c>
      <c r="B65" s="7">
        <v>120</v>
      </c>
      <c r="C65" s="8">
        <f t="shared" si="3"/>
        <v>10</v>
      </c>
      <c r="D65" s="27">
        <v>0</v>
      </c>
      <c r="E65" s="33">
        <v>1200</v>
      </c>
      <c r="F65" s="29">
        <v>0</v>
      </c>
      <c r="G65" s="6" t="s">
        <v>12</v>
      </c>
      <c r="H65" s="19">
        <f t="shared" si="4"/>
        <v>0</v>
      </c>
    </row>
    <row r="66" spans="1:10" x14ac:dyDescent="0.25">
      <c r="A66" s="7" t="s">
        <v>50</v>
      </c>
      <c r="B66" s="7">
        <v>120</v>
      </c>
      <c r="C66" s="8">
        <f t="shared" si="3"/>
        <v>10.416666666666666</v>
      </c>
      <c r="D66" s="27">
        <v>0</v>
      </c>
      <c r="E66" s="33">
        <v>1250</v>
      </c>
      <c r="F66" s="29">
        <v>0</v>
      </c>
      <c r="G66" s="6" t="s">
        <v>12</v>
      </c>
      <c r="H66" s="19">
        <f t="shared" si="4"/>
        <v>0</v>
      </c>
    </row>
    <row r="67" spans="1:10" x14ac:dyDescent="0.25">
      <c r="A67" s="7" t="s">
        <v>51</v>
      </c>
      <c r="B67" s="7">
        <v>120</v>
      </c>
      <c r="C67" s="8">
        <f t="shared" si="3"/>
        <v>4.166666666666667</v>
      </c>
      <c r="D67" s="27">
        <v>0</v>
      </c>
      <c r="E67" s="33">
        <v>500</v>
      </c>
      <c r="F67" s="29">
        <v>0</v>
      </c>
      <c r="G67" s="6" t="s">
        <v>12</v>
      </c>
      <c r="H67" s="19">
        <f t="shared" si="4"/>
        <v>0</v>
      </c>
    </row>
    <row r="68" spans="1:10" x14ac:dyDescent="0.25">
      <c r="A68" s="7" t="s">
        <v>52</v>
      </c>
      <c r="B68" s="7">
        <v>120</v>
      </c>
      <c r="C68" s="8">
        <f t="shared" si="3"/>
        <v>11.5</v>
      </c>
      <c r="D68" s="27">
        <v>0</v>
      </c>
      <c r="E68" s="33">
        <v>1380</v>
      </c>
      <c r="F68" s="29">
        <v>0</v>
      </c>
      <c r="G68" s="6" t="s">
        <v>12</v>
      </c>
      <c r="H68" s="19">
        <f t="shared" si="4"/>
        <v>0</v>
      </c>
    </row>
    <row r="69" spans="1:10" x14ac:dyDescent="0.25">
      <c r="A69" s="7" t="s">
        <v>53</v>
      </c>
      <c r="B69" s="7">
        <v>120</v>
      </c>
      <c r="C69" s="8">
        <f t="shared" si="3"/>
        <v>10</v>
      </c>
      <c r="D69" s="27">
        <v>0</v>
      </c>
      <c r="E69" s="33">
        <v>1200</v>
      </c>
      <c r="F69" s="29">
        <v>0</v>
      </c>
      <c r="G69" s="6" t="s">
        <v>12</v>
      </c>
      <c r="H69" s="19">
        <f t="shared" si="4"/>
        <v>0</v>
      </c>
    </row>
    <row r="70" spans="1:10" x14ac:dyDescent="0.25">
      <c r="A70" s="7" t="s">
        <v>54</v>
      </c>
      <c r="B70" s="7">
        <v>120</v>
      </c>
      <c r="C70" s="8">
        <f t="shared" si="3"/>
        <v>7.5</v>
      </c>
      <c r="D70" s="27">
        <v>0</v>
      </c>
      <c r="E70" s="33">
        <v>900</v>
      </c>
      <c r="F70" s="29">
        <v>0</v>
      </c>
      <c r="G70" s="6" t="s">
        <v>12</v>
      </c>
      <c r="H70" s="19">
        <f t="shared" si="4"/>
        <v>0</v>
      </c>
    </row>
    <row r="71" spans="1:10" x14ac:dyDescent="0.25">
      <c r="A71" s="7" t="s">
        <v>55</v>
      </c>
      <c r="B71" s="7">
        <v>120</v>
      </c>
      <c r="C71" s="8">
        <f t="shared" si="3"/>
        <v>7.5</v>
      </c>
      <c r="D71" s="27">
        <v>0</v>
      </c>
      <c r="E71" s="33">
        <v>900</v>
      </c>
      <c r="F71" s="29">
        <v>0</v>
      </c>
      <c r="G71" s="6" t="s">
        <v>12</v>
      </c>
      <c r="H71" s="19">
        <f t="shared" si="4"/>
        <v>0</v>
      </c>
    </row>
    <row r="72" spans="1:10" x14ac:dyDescent="0.25">
      <c r="A72" s="7" t="s">
        <v>56</v>
      </c>
      <c r="B72" s="7">
        <v>120</v>
      </c>
      <c r="C72" s="8">
        <f t="shared" si="3"/>
        <v>16.666666666666668</v>
      </c>
      <c r="D72" s="27">
        <v>0</v>
      </c>
      <c r="E72" s="33">
        <v>2000</v>
      </c>
      <c r="F72" s="29">
        <v>0</v>
      </c>
      <c r="G72" s="6" t="s">
        <v>12</v>
      </c>
      <c r="H72" s="19">
        <f t="shared" si="4"/>
        <v>0</v>
      </c>
    </row>
    <row r="73" spans="1:10" x14ac:dyDescent="0.25">
      <c r="A73" s="7" t="s">
        <v>57</v>
      </c>
      <c r="B73" s="7">
        <v>120</v>
      </c>
      <c r="C73" s="8">
        <f t="shared" si="3"/>
        <v>8.3333333333333339</v>
      </c>
      <c r="D73" s="27">
        <v>0</v>
      </c>
      <c r="E73" s="33">
        <v>1000</v>
      </c>
      <c r="F73" s="29">
        <v>0</v>
      </c>
      <c r="G73" s="6" t="s">
        <v>12</v>
      </c>
      <c r="H73" s="19">
        <f t="shared" si="4"/>
        <v>0</v>
      </c>
    </row>
    <row r="74" spans="1:10" s="3" customFormat="1" x14ac:dyDescent="0.25">
      <c r="A74" s="10" t="s">
        <v>21</v>
      </c>
      <c r="B74" s="10">
        <v>120</v>
      </c>
      <c r="C74" s="11">
        <f t="shared" si="3"/>
        <v>5</v>
      </c>
      <c r="D74" s="28">
        <v>0</v>
      </c>
      <c r="E74" s="35">
        <v>600</v>
      </c>
      <c r="F74" s="30">
        <v>0</v>
      </c>
      <c r="G74" s="40" t="s">
        <v>75</v>
      </c>
      <c r="H74" s="22">
        <f t="shared" si="4"/>
        <v>0</v>
      </c>
    </row>
    <row r="75" spans="1:10" x14ac:dyDescent="0.25">
      <c r="A75" s="7" t="s">
        <v>58</v>
      </c>
      <c r="B75" s="7">
        <v>120</v>
      </c>
      <c r="C75" s="8">
        <f t="shared" si="3"/>
        <v>3.5416666666666665</v>
      </c>
      <c r="D75" s="27">
        <v>0</v>
      </c>
      <c r="E75" s="33">
        <v>425</v>
      </c>
      <c r="F75" s="29">
        <v>0</v>
      </c>
      <c r="G75" s="6" t="s">
        <v>12</v>
      </c>
      <c r="H75" s="19">
        <f t="shared" si="4"/>
        <v>0</v>
      </c>
    </row>
    <row r="76" spans="1:10" x14ac:dyDescent="0.25">
      <c r="A76" s="7" t="s">
        <v>65</v>
      </c>
      <c r="B76" s="7">
        <v>120</v>
      </c>
      <c r="C76" s="8">
        <f t="shared" si="3"/>
        <v>2.5</v>
      </c>
      <c r="D76" s="27">
        <v>0</v>
      </c>
      <c r="E76" s="33">
        <v>300</v>
      </c>
      <c r="F76" s="29">
        <v>0</v>
      </c>
      <c r="G76" s="6" t="s">
        <v>12</v>
      </c>
      <c r="H76" s="19">
        <f t="shared" si="4"/>
        <v>0</v>
      </c>
    </row>
    <row r="77" spans="1:10" x14ac:dyDescent="0.25">
      <c r="A77" s="7" t="s">
        <v>40</v>
      </c>
      <c r="B77" s="7">
        <v>120</v>
      </c>
      <c r="C77" s="8">
        <f t="shared" si="3"/>
        <v>0.5</v>
      </c>
      <c r="D77" s="27">
        <v>0</v>
      </c>
      <c r="E77" s="33">
        <v>60</v>
      </c>
      <c r="F77" s="29">
        <v>0</v>
      </c>
      <c r="G77" s="6" t="s">
        <v>12</v>
      </c>
      <c r="H77" s="19">
        <f t="shared" si="4"/>
        <v>0</v>
      </c>
      <c r="I77" t="s">
        <v>70</v>
      </c>
    </row>
    <row r="78" spans="1:10" x14ac:dyDescent="0.25">
      <c r="A78" s="7" t="s">
        <v>59</v>
      </c>
      <c r="B78" s="7">
        <v>120</v>
      </c>
      <c r="C78" s="8">
        <f t="shared" si="3"/>
        <v>2.5</v>
      </c>
      <c r="D78" s="27">
        <v>0</v>
      </c>
      <c r="E78" s="33">
        <v>300</v>
      </c>
      <c r="F78" s="29">
        <v>0</v>
      </c>
      <c r="G78" s="6" t="s">
        <v>12</v>
      </c>
      <c r="H78" s="19">
        <f t="shared" si="4"/>
        <v>0</v>
      </c>
      <c r="I78" s="3" t="s">
        <v>70</v>
      </c>
    </row>
    <row r="79" spans="1:10" ht="15.75" thickBot="1" x14ac:dyDescent="0.3">
      <c r="A79" s="7" t="s">
        <v>60</v>
      </c>
      <c r="B79" s="7">
        <v>120</v>
      </c>
      <c r="C79" s="8">
        <f t="shared" si="3"/>
        <v>1.25</v>
      </c>
      <c r="D79" s="27">
        <v>0</v>
      </c>
      <c r="E79" s="33">
        <v>150</v>
      </c>
      <c r="F79" s="29">
        <v>0</v>
      </c>
      <c r="G79" s="6" t="s">
        <v>12</v>
      </c>
      <c r="H79" s="19">
        <f t="shared" si="4"/>
        <v>0</v>
      </c>
      <c r="I79" s="3" t="s">
        <v>70</v>
      </c>
      <c r="J79" s="3"/>
    </row>
    <row r="80" spans="1:10" ht="15.75" thickBot="1" x14ac:dyDescent="0.3">
      <c r="A80" s="7"/>
      <c r="B80" s="7"/>
      <c r="C80" s="12">
        <f>SUM(C60:C79)</f>
        <v>163.04166666666666</v>
      </c>
      <c r="D80" s="13"/>
      <c r="E80" s="14"/>
      <c r="F80" s="14"/>
      <c r="G80" s="23" t="s">
        <v>91</v>
      </c>
      <c r="H80" s="26">
        <f>SUM(H60:H79)</f>
        <v>0</v>
      </c>
    </row>
    <row r="81" spans="1:10" x14ac:dyDescent="0.25">
      <c r="A81" s="7"/>
      <c r="B81" s="7"/>
      <c r="C81" s="7"/>
      <c r="D81" s="13"/>
      <c r="E81" s="14"/>
      <c r="F81" s="13"/>
      <c r="G81" s="13"/>
      <c r="H81" s="7"/>
    </row>
    <row r="82" spans="1:10" ht="18.75" x14ac:dyDescent="0.3">
      <c r="A82" s="16" t="s">
        <v>61</v>
      </c>
      <c r="B82" s="16"/>
      <c r="C82" s="16"/>
      <c r="D82" s="21"/>
      <c r="E82" s="13"/>
      <c r="F82" s="13"/>
      <c r="G82" s="13" t="s">
        <v>70</v>
      </c>
      <c r="H82" s="7"/>
    </row>
    <row r="83" spans="1:10" x14ac:dyDescent="0.25">
      <c r="A83" s="7"/>
      <c r="B83" s="7"/>
      <c r="C83" s="7"/>
      <c r="D83" s="13"/>
      <c r="E83" s="13"/>
      <c r="F83" s="13"/>
      <c r="G83" s="13" t="s">
        <v>89</v>
      </c>
      <c r="H83" s="25" t="s">
        <v>87</v>
      </c>
    </row>
    <row r="84" spans="1:10" x14ac:dyDescent="0.25">
      <c r="A84" s="41" t="s">
        <v>4</v>
      </c>
      <c r="B84" s="41" t="s">
        <v>5</v>
      </c>
      <c r="C84" s="41" t="s">
        <v>6</v>
      </c>
      <c r="D84" s="42" t="s">
        <v>82</v>
      </c>
      <c r="E84" s="13" t="s">
        <v>8</v>
      </c>
      <c r="F84" s="15" t="s">
        <v>10</v>
      </c>
      <c r="G84" s="13" t="s">
        <v>90</v>
      </c>
      <c r="H84" s="25" t="s">
        <v>88</v>
      </c>
    </row>
    <row r="85" spans="1:10" ht="21" x14ac:dyDescent="0.35">
      <c r="A85" s="41"/>
      <c r="B85" s="41"/>
      <c r="C85" s="41"/>
      <c r="D85" s="42"/>
      <c r="E85" s="13" t="s">
        <v>7</v>
      </c>
      <c r="F85" s="15" t="s">
        <v>85</v>
      </c>
      <c r="G85" s="13" t="s">
        <v>11</v>
      </c>
      <c r="H85" s="25" t="s">
        <v>84</v>
      </c>
    </row>
    <row r="86" spans="1:10" x14ac:dyDescent="0.25">
      <c r="A86" s="7" t="s">
        <v>73</v>
      </c>
      <c r="B86" s="7">
        <v>240</v>
      </c>
      <c r="C86" s="8">
        <f t="shared" ref="C86:C88" si="5">SUM(E86/B86)</f>
        <v>3.125</v>
      </c>
      <c r="D86" s="27">
        <v>0</v>
      </c>
      <c r="E86" s="33">
        <v>750</v>
      </c>
      <c r="F86" s="29">
        <v>30</v>
      </c>
      <c r="G86" s="13" t="s">
        <v>12</v>
      </c>
      <c r="H86" s="19">
        <f t="shared" ref="H86:H88" si="6">SUM(E86/60*F86)*D86</f>
        <v>0</v>
      </c>
    </row>
    <row r="87" spans="1:10" x14ac:dyDescent="0.25">
      <c r="A87" s="7" t="s">
        <v>78</v>
      </c>
      <c r="B87" s="7">
        <v>240</v>
      </c>
      <c r="C87" s="8">
        <f t="shared" si="5"/>
        <v>10.416666666666666</v>
      </c>
      <c r="D87" s="27">
        <v>1</v>
      </c>
      <c r="E87" s="33">
        <v>2500</v>
      </c>
      <c r="F87" s="29">
        <v>30</v>
      </c>
      <c r="G87" s="13" t="s">
        <v>12</v>
      </c>
      <c r="H87" s="19">
        <f t="shared" si="6"/>
        <v>1250</v>
      </c>
    </row>
    <row r="88" spans="1:10" ht="15.75" thickBot="1" x14ac:dyDescent="0.3">
      <c r="A88" s="7" t="s">
        <v>74</v>
      </c>
      <c r="B88" s="7">
        <v>240</v>
      </c>
      <c r="C88" s="8">
        <f t="shared" si="5"/>
        <v>8.3333333333333339</v>
      </c>
      <c r="D88" s="27">
        <v>0</v>
      </c>
      <c r="E88" s="33">
        <v>2000</v>
      </c>
      <c r="F88" s="29">
        <v>180</v>
      </c>
      <c r="G88" s="13" t="s">
        <v>12</v>
      </c>
      <c r="H88" s="19">
        <f t="shared" si="6"/>
        <v>0</v>
      </c>
    </row>
    <row r="89" spans="1:10" ht="15.75" thickBot="1" x14ac:dyDescent="0.3">
      <c r="A89" s="7" t="s">
        <v>70</v>
      </c>
      <c r="B89" s="7"/>
      <c r="C89" s="12">
        <f>SUM(C86:C88)</f>
        <v>21.875</v>
      </c>
      <c r="D89" s="13"/>
      <c r="E89" s="13"/>
      <c r="F89" s="13"/>
      <c r="G89" s="23" t="s">
        <v>91</v>
      </c>
      <c r="H89" s="26">
        <f>SUM(H86:H88)</f>
        <v>1250</v>
      </c>
    </row>
    <row r="90" spans="1:10" x14ac:dyDescent="0.25">
      <c r="A90" s="7"/>
      <c r="B90" s="7"/>
      <c r="C90" s="7"/>
      <c r="D90" s="13"/>
      <c r="E90" s="13"/>
      <c r="F90" s="13"/>
      <c r="G90" s="13"/>
      <c r="H90" s="7"/>
    </row>
    <row r="91" spans="1:10" x14ac:dyDescent="0.25">
      <c r="A91" s="7"/>
      <c r="B91" s="7"/>
      <c r="C91" s="7"/>
      <c r="D91" s="13"/>
      <c r="E91" s="13"/>
      <c r="F91" s="13"/>
      <c r="G91" s="13" t="s">
        <v>70</v>
      </c>
      <c r="H91" s="7"/>
    </row>
    <row r="92" spans="1:10" ht="18.75" x14ac:dyDescent="0.3">
      <c r="A92" s="16" t="s">
        <v>62</v>
      </c>
      <c r="B92" s="7"/>
      <c r="C92" s="7"/>
      <c r="D92" s="13"/>
      <c r="E92" s="13"/>
      <c r="F92" s="13"/>
      <c r="G92" s="13" t="s">
        <v>70</v>
      </c>
      <c r="H92" s="7"/>
    </row>
    <row r="93" spans="1:10" x14ac:dyDescent="0.25">
      <c r="A93" s="7"/>
      <c r="B93" s="7"/>
      <c r="C93" s="7"/>
      <c r="D93" s="13"/>
      <c r="E93" s="13"/>
      <c r="F93" s="13"/>
      <c r="G93" s="13" t="s">
        <v>89</v>
      </c>
      <c r="H93" s="25" t="s">
        <v>87</v>
      </c>
    </row>
    <row r="94" spans="1:10" x14ac:dyDescent="0.25">
      <c r="A94" s="41" t="s">
        <v>4</v>
      </c>
      <c r="B94" s="41" t="s">
        <v>5</v>
      </c>
      <c r="C94" s="41" t="s">
        <v>6</v>
      </c>
      <c r="D94" s="42" t="s">
        <v>82</v>
      </c>
      <c r="E94" s="13" t="s">
        <v>8</v>
      </c>
      <c r="F94" s="13" t="s">
        <v>10</v>
      </c>
      <c r="G94" s="13" t="s">
        <v>90</v>
      </c>
      <c r="H94" s="25" t="s">
        <v>88</v>
      </c>
    </row>
    <row r="95" spans="1:10" x14ac:dyDescent="0.25">
      <c r="A95" s="41"/>
      <c r="B95" s="41"/>
      <c r="C95" s="41"/>
      <c r="D95" s="42"/>
      <c r="E95" s="13" t="s">
        <v>7</v>
      </c>
      <c r="F95" s="13" t="s">
        <v>9</v>
      </c>
      <c r="G95" s="13" t="s">
        <v>11</v>
      </c>
      <c r="H95" s="25" t="s">
        <v>84</v>
      </c>
    </row>
    <row r="96" spans="1:10" x14ac:dyDescent="0.25">
      <c r="A96" s="7" t="s">
        <v>63</v>
      </c>
      <c r="B96" s="8">
        <v>4.8387000000000002</v>
      </c>
      <c r="C96" s="14">
        <v>3.1</v>
      </c>
      <c r="D96" s="27">
        <v>2</v>
      </c>
      <c r="E96" s="33">
        <v>15</v>
      </c>
      <c r="F96" s="29">
        <v>480</v>
      </c>
      <c r="G96" s="13" t="s">
        <v>12</v>
      </c>
      <c r="H96" s="19">
        <f>SUM(E96/60*F96)*D96</f>
        <v>240</v>
      </c>
      <c r="I96" s="3" t="s">
        <v>70</v>
      </c>
      <c r="J96" s="3"/>
    </row>
    <row r="97" spans="1:8" ht="15.75" thickBot="1" x14ac:dyDescent="0.3">
      <c r="A97" s="7"/>
      <c r="B97" s="7"/>
      <c r="C97" s="7"/>
      <c r="D97" s="13"/>
      <c r="E97" s="13"/>
      <c r="F97" s="13"/>
      <c r="G97" s="13"/>
      <c r="H97" s="25"/>
    </row>
    <row r="98" spans="1:8" ht="15.75" thickBot="1" x14ac:dyDescent="0.3">
      <c r="A98" s="7"/>
      <c r="B98" s="7"/>
      <c r="C98" s="7"/>
      <c r="D98" s="13"/>
      <c r="E98" s="13"/>
      <c r="F98" s="13"/>
      <c r="G98" s="23" t="s">
        <v>91</v>
      </c>
      <c r="H98" s="26">
        <f>SUM(H96:H97)</f>
        <v>240</v>
      </c>
    </row>
    <row r="99" spans="1:8" x14ac:dyDescent="0.25">
      <c r="A99" s="7"/>
      <c r="B99" s="7"/>
      <c r="C99" s="7"/>
      <c r="D99" s="13"/>
      <c r="E99" s="13"/>
      <c r="F99" s="13"/>
      <c r="G99" s="13"/>
      <c r="H99" s="7"/>
    </row>
    <row r="100" spans="1:8" x14ac:dyDescent="0.25">
      <c r="A100" s="7"/>
      <c r="B100" s="7"/>
      <c r="C100" s="7"/>
      <c r="D100" s="13"/>
      <c r="E100" s="13"/>
      <c r="F100" s="13"/>
      <c r="G100" s="13"/>
      <c r="H100" s="7"/>
    </row>
    <row r="101" spans="1:8" x14ac:dyDescent="0.25">
      <c r="A101" s="7"/>
      <c r="B101" s="7"/>
      <c r="C101" s="7"/>
      <c r="D101" s="13"/>
      <c r="E101" s="13"/>
      <c r="F101" s="13"/>
      <c r="G101" s="13"/>
      <c r="H101" s="7"/>
    </row>
    <row r="102" spans="1:8" ht="18.75" x14ac:dyDescent="0.3">
      <c r="A102" s="36" t="s">
        <v>81</v>
      </c>
      <c r="B102" s="37">
        <f>SUM(H98+H89+H80+H54)</f>
        <v>7558.1</v>
      </c>
      <c r="C102" s="7"/>
      <c r="D102" s="7"/>
      <c r="E102" s="7"/>
      <c r="F102" s="7"/>
      <c r="G102" s="7"/>
      <c r="H102" s="7"/>
    </row>
    <row r="103" spans="1:8" x14ac:dyDescent="0.25">
      <c r="A103" s="38" t="s">
        <v>80</v>
      </c>
      <c r="B103" s="7"/>
      <c r="C103" s="7"/>
      <c r="D103" s="7"/>
      <c r="E103" s="7"/>
      <c r="F103" s="7"/>
      <c r="G103" s="7"/>
      <c r="H103" s="7"/>
    </row>
    <row r="104" spans="1:8" x14ac:dyDescent="0.25">
      <c r="A104" s="5" t="s">
        <v>70</v>
      </c>
      <c r="D104"/>
      <c r="E104"/>
      <c r="F104"/>
      <c r="G104"/>
    </row>
    <row r="105" spans="1:8" x14ac:dyDescent="0.25">
      <c r="A105" s="5" t="s">
        <v>70</v>
      </c>
      <c r="D105"/>
      <c r="E105"/>
      <c r="F105"/>
      <c r="G105"/>
    </row>
  </sheetData>
  <sheetProtection algorithmName="SHA-512" hashValue="kOOmTdI6ICTYU3VAf0qMSiLaYo/L2wllJeUMYRsQSVlT0Qb5mVw/vXR7r16+bxnFnD82T4ARDg68s2Eo+GZxFA==" saltValue="/dnoqtakuHyG6rfPuiIy6Q==" spinCount="100000" sheet="1" objects="1" scenarios="1"/>
  <mergeCells count="24">
    <mergeCell ref="A8:F8"/>
    <mergeCell ref="E1:H2"/>
    <mergeCell ref="A1:D1"/>
    <mergeCell ref="B4:H4"/>
    <mergeCell ref="B5:H5"/>
    <mergeCell ref="A2:D2"/>
    <mergeCell ref="A84:A85"/>
    <mergeCell ref="B84:B85"/>
    <mergeCell ref="C84:C85"/>
    <mergeCell ref="D84:D85"/>
    <mergeCell ref="A94:A95"/>
    <mergeCell ref="B94:B95"/>
    <mergeCell ref="C94:C95"/>
    <mergeCell ref="D94:D95"/>
    <mergeCell ref="A10:A11"/>
    <mergeCell ref="B10:B11"/>
    <mergeCell ref="C10:C11"/>
    <mergeCell ref="D10:D11"/>
    <mergeCell ref="A58:A59"/>
    <mergeCell ref="B58:B59"/>
    <mergeCell ref="C58:C59"/>
    <mergeCell ref="D58:D59"/>
    <mergeCell ref="A12:H12"/>
    <mergeCell ref="A56:F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Daily Load Worksheet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Energy Load Worksheet // Budget</dc:title>
  <dc:subject>Calculating Your Daily Energy Use</dc:subject>
  <dc:creator>Staff</dc:creator>
  <cp:keywords>Off-Grid Load Worksheet</cp:keywords>
  <cp:lastModifiedBy>USER</cp:lastModifiedBy>
  <dcterms:created xsi:type="dcterms:W3CDTF">2014-07-10T02:57:39Z</dcterms:created>
  <dcterms:modified xsi:type="dcterms:W3CDTF">2014-08-11T22:13:02Z</dcterms:modified>
  <cp:category>Off-Grid solar</cp:category>
</cp:coreProperties>
</file>